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011b803cba0d6c6/Desktop/Calbourne Feb 24/Audit 23-24/"/>
    </mc:Choice>
  </mc:AlternateContent>
  <xr:revisionPtr revIDLastSave="0" documentId="8_{AC7AA4B7-3F65-419C-A0E3-183A97548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F20" i="14" l="1"/>
  <c r="F17" i="14"/>
  <c r="G21" i="14" s="1"/>
  <c r="E4" i="14"/>
  <c r="F8" i="13"/>
  <c r="H8" i="13" s="1"/>
  <c r="E17" i="13"/>
  <c r="G17" i="13" s="1"/>
  <c r="E16" i="13"/>
  <c r="G16" i="13" s="1"/>
  <c r="G9" i="13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8" i="13" l="1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8" i="10" s="1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<sst xmlns="http://schemas.openxmlformats.org/spreadsheetml/2006/main" count="135" uniqueCount="66">
  <si>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</si>
  <si>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</si>
  <si>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</si>
  <si>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</si>
  <si>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</si>
  <si>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</si>
  <si>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</si>
  <si>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</si>
  <si>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</si>
  <si>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</si>
  <si>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</si>
  <si>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</si>
  <si>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</si>
  <si>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</si>
  <si>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</si>
  <si>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</si>
  <si>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</si>
  <si>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</si>
  <si>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</si>
  <si>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</si>
  <si>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</si>
  <si>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</si>
  <si>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</si>
  <si>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</si>
  <si>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</si>
  <si>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</si>
  <si>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</si>
  <si>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</si>
  <si>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</si>
  <si>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</si>
  <si>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</si>
  <si>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</si>
  <si>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</si>
  <si>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</si>
  <si>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</si>
  <si>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</si>
  <si>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</si>
  <si>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</si>
  <si>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</si>
  <si>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</si>
  <si>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</si>
  <si>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</si>
  <si>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</si>
  <si>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</si>
  <si>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</si>
  <si>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</si>
  <si>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</si>
  <si>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</si>
  <si>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</si>
  <si>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</si>
  <si>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</si>
  <si>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</si>
  <si>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</si>
  <si>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</si>
  <si>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</si>
  <si>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</si>
  <si>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</si>
  <si>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</si>
  <si>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</si>
  <si>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</si>
  <si>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</si>
  <si>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</si>
  <si>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</si>
  <si>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</si>
  <si>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Grant from IW Council ANOB Grant£12,085more Vat£4,226 , refund less£1,111</t>
  </si>
  <si>
    <t>Office £233 less,Village Pump repair was £11,671 less than the Village Hall repair last yearLess British Legion £15 Council election cost £1,443 Training cost £276, Grants were £919 extra this year,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</si>
</sst>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B1" workbookViewId="0">
      <selection activeCell="J12" sqref="J12"/>
    </sheetView>
  </sheetViews>
  <sheetFormatPr defaultRowHeight="15" x14ac:dyDescent="0.25"/>
  <cols>
    <col min="1" max="1" width="4.140625" customWidth="1"/>
    <col min="2" max="2" width="28.7109375" style="23" customWidth="1"/>
    <col min="3" max="6" width="16.5703125" customWidth="1"/>
    <col min="7" max="8" width="16.5703125" hidden="1" customWidth="1"/>
    <col min="9" max="9" width="77.140625" style="25" customWidth="1"/>
    <col min="10" max="10" width="23.140625" bestFit="1" customWidth="1"/>
  </cols>
  <sheetData>
    <row r="1" spans="2:10" ht="17.25" customHeight="1" x14ac:dyDescent="0.25">
      <c r="B1" s="27" t="s">
        <v>63</v>
      </c>
    </row>
    <row r="3" spans="2:10" ht="15" customHeight="1" x14ac:dyDescent="0.25">
      <c r="B3" s="75" t="s">
        <v>40</v>
      </c>
      <c r="C3" s="76"/>
      <c r="D3" s="76"/>
      <c r="E3" s="76"/>
      <c r="F3" s="76"/>
      <c r="G3" s="76"/>
      <c r="H3" s="76"/>
      <c r="I3" s="76"/>
    </row>
    <row r="4" spans="2:10" ht="15" customHeight="1" thickBot="1" x14ac:dyDescent="0.3"/>
    <row r="5" spans="2:10" ht="15" customHeight="1" x14ac:dyDescent="0.25">
      <c r="B5" s="28"/>
      <c r="C5" s="74" t="s">
        <v>17</v>
      </c>
      <c r="D5" s="74"/>
      <c r="E5" s="48"/>
      <c r="F5" s="48"/>
      <c r="G5" s="48"/>
      <c r="H5" s="48"/>
      <c r="I5" s="38" t="s">
        <v>18</v>
      </c>
      <c r="J5" s="43" t="s">
        <v>44</v>
      </c>
    </row>
    <row r="6" spans="2:10" ht="30" x14ac:dyDescent="0.25">
      <c r="B6" s="29"/>
      <c r="C6" s="30">
        <v>45016</v>
      </c>
      <c r="D6" s="30">
        <v>45382</v>
      </c>
      <c r="E6" s="49" t="s">
        <v>45</v>
      </c>
      <c r="F6" s="49" t="s">
        <v>46</v>
      </c>
      <c r="G6" s="49"/>
      <c r="H6" s="49"/>
      <c r="I6" s="39" t="s">
        <v>39</v>
      </c>
      <c r="J6" s="44"/>
    </row>
    <row r="7" spans="2:10" s="22" customFormat="1" ht="30.75" thickBot="1" x14ac:dyDescent="0.3">
      <c r="B7" s="31" t="s">
        <v>19</v>
      </c>
      <c r="C7" s="70">
        <v>36959</v>
      </c>
      <c r="D7" s="71">
        <v>13782</v>
      </c>
      <c r="E7" s="57"/>
      <c r="F7" s="57"/>
      <c r="G7" s="51"/>
      <c r="H7" s="51"/>
      <c r="I7" s="40" t="s">
        <v>38</v>
      </c>
      <c r="J7" s="45"/>
    </row>
    <row r="8" spans="2:10" s="22" customFormat="1" ht="30" x14ac:dyDescent="0.25">
      <c r="B8" s="31" t="s">
        <v>20</v>
      </c>
      <c r="C8" s="70">
        <v>19890</v>
      </c>
      <c r="D8" s="70">
        <v>20883</v>
      </c>
      <c r="E8" s="51">
        <f>D8-C8</f>
        <v>993</v>
      </c>
      <c r="F8" s="50">
        <f>IF(AND(C8=0,D8=0),0,IF(C8=0,1,IF(D8=0,-1,(D8-C8)/C8)))</f>
        <v>4.9924585218702869E-2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25">
      <c r="B9" s="31" t="s">
        <v>22</v>
      </c>
      <c r="C9" s="70">
        <v>1211</v>
      </c>
      <c r="D9" s="70">
        <v>16411</v>
      </c>
      <c r="E9" s="51">
        <v>15200</v>
      </c>
      <c r="F9" s="50">
        <f t="shared" ref="F9:F12" si="0">IF(AND(C9=0,D9=0),0,IF(C9=0,1,IF(D9=0,-1,(D9-C9)/C9)))</f>
        <v>12.551610239471511</v>
      </c>
      <c r="G9" s="35" t="str">
        <f t="shared" ref="G9:G12" si="1">IF(E9&gt;100000,"Yes",IF(E9&lt;-100000,"Yes","No"))</f>
        <v>No</v>
      </c>
      <c r="H9" s="35" t="str">
        <f t="shared" ref="H9:H12" si="2">IF(F9&gt;15%,"Yes",IF(F9&lt;-15%,"Yes","No"))</f>
        <v>Yes</v>
      </c>
      <c r="I9" s="40" t="s">
        <v>23</v>
      </c>
      <c r="J9" s="47" t="s">
        <v>64</v>
      </c>
    </row>
    <row r="10" spans="2:10" ht="45" x14ac:dyDescent="0.25">
      <c r="B10" s="32" t="s">
        <v>24</v>
      </c>
      <c r="C10" s="70">
        <v>8926</v>
      </c>
      <c r="D10" s="70">
        <v>9261</v>
      </c>
      <c r="E10" s="51">
        <f t="shared" ref="E9:E12" si="3">D10-C10</f>
        <v>335</v>
      </c>
      <c r="F10" s="50">
        <f t="shared" si="0"/>
        <v>3.7530808872955408E-2</v>
      </c>
      <c r="G10" s="35" t="str">
        <f t="shared" si="1"/>
        <v>No</v>
      </c>
      <c r="H10" s="35" t="str">
        <f t="shared" si="2"/>
        <v>No</v>
      </c>
      <c r="I10" s="40" t="s">
        <v>25</v>
      </c>
      <c r="J10" s="47"/>
    </row>
    <row r="11" spans="2:10" ht="30" x14ac:dyDescent="0.25">
      <c r="B11" s="32" t="s">
        <v>26</v>
      </c>
      <c r="C11" s="70">
        <v>0</v>
      </c>
      <c r="D11" s="70">
        <v>0</v>
      </c>
      <c r="E11" s="51">
        <f t="shared" si="3"/>
        <v>0</v>
      </c>
      <c r="F11" s="50">
        <f t="shared" si="0"/>
        <v>0</v>
      </c>
      <c r="G11" s="35" t="str">
        <f t="shared" si="1"/>
        <v>No</v>
      </c>
      <c r="H11" s="35" t="str">
        <f t="shared" si="2"/>
        <v>No</v>
      </c>
      <c r="I11" s="40" t="s">
        <v>27</v>
      </c>
      <c r="J11" s="47"/>
    </row>
    <row r="12" spans="2:10" ht="135" x14ac:dyDescent="0.25">
      <c r="B12" s="32" t="s">
        <v>28</v>
      </c>
      <c r="C12" s="70">
        <v>35352</v>
      </c>
      <c r="D12" s="70">
        <v>26071</v>
      </c>
      <c r="E12" s="51">
        <f t="shared" si="3"/>
        <v>-9281</v>
      </c>
      <c r="F12" s="50">
        <f t="shared" si="0"/>
        <v>-0.26253111563702197</v>
      </c>
      <c r="G12" s="35" t="str">
        <f t="shared" si="1"/>
        <v>No</v>
      </c>
      <c r="H12" s="35" t="str">
        <f t="shared" si="2"/>
        <v>Yes</v>
      </c>
      <c r="I12" s="40" t="s">
        <v>29</v>
      </c>
      <c r="J12" s="47" t="s">
        <v>65</v>
      </c>
    </row>
    <row r="13" spans="2:10" ht="15.75" thickBot="1" x14ac:dyDescent="0.3">
      <c r="B13" s="33" t="s">
        <v>30</v>
      </c>
      <c r="C13" s="71">
        <f>C7+C8+C9-C10-C11-C12</f>
        <v>13782</v>
      </c>
      <c r="D13" s="71">
        <v>15743</v>
      </c>
      <c r="E13" s="58"/>
      <c r="F13" s="58"/>
      <c r="G13" s="52"/>
      <c r="H13" s="52"/>
      <c r="I13" s="41" t="s">
        <v>31</v>
      </c>
      <c r="J13" s="47"/>
    </row>
    <row r="14" spans="2:10" ht="15.75" thickBot="1" x14ac:dyDescent="0.3">
      <c r="B14" s="24"/>
      <c r="C14" s="53" t="s">
        <v>62</v>
      </c>
      <c r="D14" s="53" t="s">
        <v>62</v>
      </c>
      <c r="E14" s="53"/>
      <c r="F14" s="53"/>
      <c r="G14" s="53"/>
      <c r="H14" s="53"/>
      <c r="I14" s="26"/>
    </row>
    <row r="15" spans="2:10" ht="30" x14ac:dyDescent="0.25">
      <c r="B15" s="34" t="s">
        <v>32</v>
      </c>
      <c r="C15" s="72">
        <v>13781</v>
      </c>
      <c r="D15" s="72">
        <v>15743</v>
      </c>
      <c r="E15" s="56"/>
      <c r="F15" s="59"/>
      <c r="G15" s="54"/>
      <c r="H15" s="54"/>
      <c r="I15" s="42" t="s">
        <v>33</v>
      </c>
      <c r="J15" s="46"/>
    </row>
    <row r="16" spans="2:10" ht="30" x14ac:dyDescent="0.25">
      <c r="B16" s="32" t="s">
        <v>34</v>
      </c>
      <c r="C16" s="70">
        <v>8834</v>
      </c>
      <c r="D16" s="70">
        <v>8834</v>
      </c>
      <c r="E16" s="51">
        <f>D16-C16</f>
        <v>0</v>
      </c>
      <c r="F16" s="50">
        <f t="shared" ref="F16:F17" si="4">IF(AND(C16=0,D16=0),0,IF(C16=0,1,IF(D16=0,-1,(D16-C16)/C16)))</f>
        <v>0</v>
      </c>
      <c r="G16" s="35" t="str">
        <f t="shared" ref="G16:G17" si="5">IF(E16&gt;100000,"Yes",IF(E16&lt;-100000,"Yes","No"))</f>
        <v>No</v>
      </c>
      <c r="H16" s="35" t="str">
        <f t="shared" ref="H16:H17" si="6">IF(F16&gt;15%,"Yes",IF(F16&lt;-15%,"Yes","No"))</f>
        <v>No</v>
      </c>
      <c r="I16" s="40" t="s">
        <v>35</v>
      </c>
      <c r="J16" s="47"/>
    </row>
    <row r="17" spans="2:10" ht="30.75" thickBot="1" x14ac:dyDescent="0.3">
      <c r="B17" s="33" t="s">
        <v>36</v>
      </c>
      <c r="C17" s="73">
        <v>0</v>
      </c>
      <c r="D17" s="73">
        <v>0</v>
      </c>
      <c r="E17" s="52">
        <f>D17-C17</f>
        <v>0</v>
      </c>
      <c r="F17" s="60">
        <f t="shared" si="4"/>
        <v>0</v>
      </c>
      <c r="G17" s="36" t="str">
        <f t="shared" si="5"/>
        <v>No</v>
      </c>
      <c r="H17" s="36" t="str">
        <f t="shared" si="6"/>
        <v>No</v>
      </c>
      <c r="I17" s="41" t="s">
        <v>37</v>
      </c>
      <c r="J17" s="55"/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5</v>
      </c>
    </row>
    <row r="3" spans="2:6" x14ac:dyDescent="0.25">
      <c r="B3" s="8"/>
    </row>
    <row r="4" spans="2:6" x14ac:dyDescent="0.25">
      <c r="B4" t="s">
        <v>3</v>
      </c>
      <c r="C4" s="37">
        <f>'Accounting Statement'!C8</f>
        <v>19890</v>
      </c>
      <c r="D4" t="s">
        <v>4</v>
      </c>
      <c r="E4" s="37">
        <f>'Accounting Statement'!D8</f>
        <v>20883</v>
      </c>
    </row>
    <row r="6" spans="2:6" x14ac:dyDescent="0.25">
      <c r="D6" t="s">
        <v>7</v>
      </c>
      <c r="E6" s="1">
        <f>E4-C4</f>
        <v>993</v>
      </c>
    </row>
    <row r="7" spans="2:6" x14ac:dyDescent="0.25">
      <c r="D7" t="s">
        <v>41</v>
      </c>
      <c r="E7" s="6">
        <f>IF(AND(C4=0,E4=0),0,IF(C4=0,1,IF(E4=0,-1,(E4-C4)/C4)))</f>
        <v>4.9924585218702869E-2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9</v>
      </c>
    </row>
    <row r="10" spans="2:6" x14ac:dyDescent="0.25">
      <c r="B10" s="8"/>
    </row>
    <row r="11" spans="2:6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25">
      <c r="B12" s="12"/>
      <c r="C12" s="12"/>
      <c r="D12" s="13">
        <f t="shared" ref="D12:D25" si="0">C12-B12</f>
        <v>0</v>
      </c>
      <c r="E12" s="77"/>
      <c r="F12" s="78"/>
    </row>
    <row r="13" spans="2:6" s="11" customFormat="1" x14ac:dyDescent="0.25">
      <c r="B13" s="12"/>
      <c r="C13" s="12"/>
      <c r="D13" s="13">
        <f t="shared" si="0"/>
        <v>0</v>
      </c>
      <c r="E13" s="77"/>
      <c r="F13" s="78"/>
    </row>
    <row r="14" spans="2:6" s="11" customFormat="1" x14ac:dyDescent="0.25">
      <c r="B14" s="12"/>
      <c r="C14" s="12"/>
      <c r="D14" s="13">
        <f t="shared" si="0"/>
        <v>0</v>
      </c>
      <c r="E14" s="77"/>
      <c r="F14" s="78"/>
    </row>
    <row r="15" spans="2:6" s="11" customFormat="1" x14ac:dyDescent="0.25">
      <c r="B15" s="12"/>
      <c r="C15" s="12"/>
      <c r="D15" s="13">
        <f t="shared" si="0"/>
        <v>0</v>
      </c>
      <c r="E15" s="77"/>
      <c r="F15" s="78"/>
    </row>
    <row r="16" spans="2:6" s="11" customFormat="1" x14ac:dyDescent="0.25">
      <c r="B16" s="12"/>
      <c r="C16" s="12"/>
      <c r="D16" s="13">
        <f t="shared" si="0"/>
        <v>0</v>
      </c>
      <c r="E16" s="77"/>
      <c r="F16" s="78"/>
    </row>
    <row r="17" spans="1:8" s="11" customFormat="1" x14ac:dyDescent="0.25">
      <c r="B17" s="12"/>
      <c r="C17" s="12"/>
      <c r="D17" s="13">
        <f t="shared" si="0"/>
        <v>0</v>
      </c>
      <c r="E17" s="77"/>
      <c r="F17" s="78"/>
    </row>
    <row r="18" spans="1:8" s="11" customFormat="1" x14ac:dyDescent="0.25">
      <c r="B18" s="12"/>
      <c r="C18" s="12"/>
      <c r="D18" s="13">
        <f t="shared" si="0"/>
        <v>0</v>
      </c>
      <c r="E18" s="77"/>
      <c r="F18" s="78"/>
    </row>
    <row r="19" spans="1:8" s="11" customFormat="1" x14ac:dyDescent="0.25">
      <c r="B19" s="12"/>
      <c r="C19" s="12"/>
      <c r="D19" s="13">
        <f t="shared" si="0"/>
        <v>0</v>
      </c>
      <c r="E19" s="77"/>
      <c r="F19" s="78"/>
    </row>
    <row r="20" spans="1:8" s="11" customFormat="1" x14ac:dyDescent="0.25">
      <c r="B20" s="12"/>
      <c r="C20" s="12"/>
      <c r="D20" s="13">
        <f t="shared" si="0"/>
        <v>0</v>
      </c>
      <c r="E20" s="77"/>
      <c r="F20" s="78"/>
    </row>
    <row r="21" spans="1:8" s="11" customFormat="1" x14ac:dyDescent="0.25">
      <c r="B21" s="12"/>
      <c r="C21" s="12"/>
      <c r="D21" s="13">
        <f t="shared" si="0"/>
        <v>0</v>
      </c>
      <c r="E21" s="77"/>
      <c r="F21" s="78"/>
    </row>
    <row r="22" spans="1:8" s="11" customFormat="1" x14ac:dyDescent="0.25">
      <c r="B22" s="12"/>
      <c r="C22" s="12"/>
      <c r="D22" s="13">
        <f t="shared" si="0"/>
        <v>0</v>
      </c>
      <c r="E22" s="77"/>
      <c r="F22" s="78"/>
    </row>
    <row r="23" spans="1:8" s="11" customFormat="1" x14ac:dyDescent="0.25">
      <c r="B23" s="12"/>
      <c r="C23" s="12"/>
      <c r="D23" s="13">
        <f t="shared" si="0"/>
        <v>0</v>
      </c>
      <c r="E23" s="77"/>
      <c r="F23" s="78"/>
    </row>
    <row r="24" spans="1:8" s="11" customFormat="1" x14ac:dyDescent="0.25">
      <c r="B24" s="12"/>
      <c r="C24" s="12"/>
      <c r="D24" s="13">
        <f t="shared" si="0"/>
        <v>0</v>
      </c>
      <c r="E24" s="77"/>
      <c r="F24" s="78"/>
    </row>
    <row r="25" spans="1:8" s="11" customFormat="1" x14ac:dyDescent="0.25">
      <c r="B25" s="12"/>
      <c r="C25" s="12"/>
      <c r="D25" s="13">
        <f t="shared" si="0"/>
        <v>0</v>
      </c>
      <c r="E25" s="77"/>
      <c r="F25" s="78"/>
    </row>
    <row r="26" spans="1:8" x14ac:dyDescent="0.25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79"/>
      <c r="F26" s="78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E13" sqref="E13:F1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3</v>
      </c>
      <c r="C4" s="37">
        <f>'Accounting Statement'!C9</f>
        <v>1211</v>
      </c>
      <c r="D4" t="s">
        <v>4</v>
      </c>
      <c r="E4" s="37">
        <f>'Accounting Statement'!D9</f>
        <v>16411</v>
      </c>
    </row>
    <row r="6" spans="1:7" x14ac:dyDescent="0.25">
      <c r="D6" t="s">
        <v>7</v>
      </c>
      <c r="E6" s="1">
        <f>E4-C4</f>
        <v>15200</v>
      </c>
    </row>
    <row r="7" spans="1:7" x14ac:dyDescent="0.25">
      <c r="D7" t="s">
        <v>41</v>
      </c>
      <c r="E7" s="6">
        <f>IF(AND(C4=0,E4=0),0,IF(C4=0,1,IF(E4=0,-1,(E4-C4)/C4)))</f>
        <v>12.551610239471511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9</v>
      </c>
    </row>
    <row r="10" spans="1:7" x14ac:dyDescent="0.25">
      <c r="B10" s="21" t="s">
        <v>42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25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8" s="11" customFormat="1" x14ac:dyDescent="0.25">
      <c r="B17" s="12"/>
      <c r="C17" s="12"/>
      <c r="D17" s="13">
        <f t="shared" si="0"/>
        <v>0</v>
      </c>
      <c r="E17" s="77"/>
      <c r="F17" s="78"/>
    </row>
    <row r="18" spans="1:8" s="11" customFormat="1" x14ac:dyDescent="0.25">
      <c r="B18" s="12"/>
      <c r="C18" s="12"/>
      <c r="D18" s="13">
        <f t="shared" si="0"/>
        <v>0</v>
      </c>
      <c r="E18" s="77"/>
      <c r="F18" s="78"/>
    </row>
    <row r="19" spans="1:8" s="11" customFormat="1" x14ac:dyDescent="0.25">
      <c r="B19" s="12"/>
      <c r="C19" s="12"/>
      <c r="D19" s="13">
        <f t="shared" si="0"/>
        <v>0</v>
      </c>
      <c r="E19" s="77"/>
      <c r="F19" s="78"/>
    </row>
    <row r="20" spans="1:8" s="11" customFormat="1" x14ac:dyDescent="0.25">
      <c r="B20" s="12"/>
      <c r="C20" s="12"/>
      <c r="D20" s="13">
        <f t="shared" si="0"/>
        <v>0</v>
      </c>
      <c r="E20" s="77"/>
      <c r="F20" s="78"/>
    </row>
    <row r="21" spans="1:8" s="11" customFormat="1" x14ac:dyDescent="0.25">
      <c r="B21" s="12"/>
      <c r="C21" s="12"/>
      <c r="D21" s="13">
        <f t="shared" si="0"/>
        <v>0</v>
      </c>
      <c r="E21" s="77"/>
      <c r="F21" s="78"/>
    </row>
    <row r="22" spans="1:8" s="11" customFormat="1" x14ac:dyDescent="0.25">
      <c r="B22" s="12"/>
      <c r="C22" s="12"/>
      <c r="D22" s="13">
        <f t="shared" si="0"/>
        <v>0</v>
      </c>
      <c r="E22" s="77"/>
      <c r="F22" s="78"/>
    </row>
    <row r="23" spans="1:8" s="11" customFormat="1" x14ac:dyDescent="0.25">
      <c r="B23" s="12"/>
      <c r="C23" s="12"/>
      <c r="D23" s="13">
        <f t="shared" si="0"/>
        <v>0</v>
      </c>
      <c r="E23" s="77"/>
      <c r="F23" s="78"/>
    </row>
    <row r="24" spans="1:8" s="11" customFormat="1" x14ac:dyDescent="0.25">
      <c r="B24" s="12"/>
      <c r="C24" s="12"/>
      <c r="D24" s="13">
        <f t="shared" si="0"/>
        <v>0</v>
      </c>
      <c r="E24" s="77"/>
      <c r="F24" s="78"/>
    </row>
    <row r="25" spans="1:8" s="11" customFormat="1" x14ac:dyDescent="0.25">
      <c r="B25" s="12"/>
      <c r="C25" s="12"/>
      <c r="D25" s="13">
        <f t="shared" si="0"/>
        <v>0</v>
      </c>
      <c r="E25" s="77"/>
      <c r="F25" s="78"/>
    </row>
    <row r="26" spans="1:8" s="11" customFormat="1" x14ac:dyDescent="0.25">
      <c r="B26" s="12"/>
      <c r="C26" s="12"/>
      <c r="D26" s="13">
        <f t="shared" si="0"/>
        <v>0</v>
      </c>
      <c r="E26" s="77"/>
      <c r="F26" s="78"/>
    </row>
    <row r="27" spans="1:8" s="11" customFormat="1" x14ac:dyDescent="0.25">
      <c r="B27" s="12"/>
      <c r="C27" s="12"/>
      <c r="D27" s="13">
        <f t="shared" si="0"/>
        <v>0</v>
      </c>
      <c r="E27" s="77"/>
      <c r="F27" s="78"/>
    </row>
    <row r="28" spans="1:8" x14ac:dyDescent="0.2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11</v>
      </c>
    </row>
    <row r="3" spans="1:7" x14ac:dyDescent="0.25">
      <c r="B3" s="8"/>
    </row>
    <row r="4" spans="1:7" x14ac:dyDescent="0.25">
      <c r="B4" t="s">
        <v>3</v>
      </c>
      <c r="C4" s="37">
        <f>'Accounting Statement'!C10</f>
        <v>8926</v>
      </c>
      <c r="D4" t="s">
        <v>4</v>
      </c>
      <c r="E4" s="37">
        <f>'Accounting Statement'!D10</f>
        <v>9261</v>
      </c>
    </row>
    <row r="6" spans="1:7" x14ac:dyDescent="0.25">
      <c r="D6" t="s">
        <v>7</v>
      </c>
      <c r="E6" s="1">
        <f>E4-C4</f>
        <v>335</v>
      </c>
    </row>
    <row r="7" spans="1:7" x14ac:dyDescent="0.25">
      <c r="D7" t="s">
        <v>41</v>
      </c>
      <c r="E7" s="6">
        <f>IF(AND(C4=0,E4=0),0,IF(C4=0,1,IF(E4=0,-1,(E4-C4)/C4)))</f>
        <v>3.7530808872955408E-2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25">
      <c r="B14" s="12"/>
      <c r="C14" s="12"/>
      <c r="D14" s="13">
        <f t="shared" si="0"/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8" s="11" customFormat="1" x14ac:dyDescent="0.25">
      <c r="B17" s="12"/>
      <c r="C17" s="12"/>
      <c r="D17" s="13">
        <f t="shared" si="0"/>
        <v>0</v>
      </c>
      <c r="E17" s="77"/>
      <c r="F17" s="78"/>
    </row>
    <row r="18" spans="1:8" s="11" customFormat="1" x14ac:dyDescent="0.25">
      <c r="B18" s="12"/>
      <c r="C18" s="12"/>
      <c r="D18" s="13">
        <f t="shared" si="0"/>
        <v>0</v>
      </c>
      <c r="E18" s="77"/>
      <c r="F18" s="78"/>
    </row>
    <row r="19" spans="1:8" s="11" customFormat="1" x14ac:dyDescent="0.25">
      <c r="B19" s="12"/>
      <c r="C19" s="12"/>
      <c r="D19" s="13">
        <f t="shared" si="0"/>
        <v>0</v>
      </c>
      <c r="E19" s="77"/>
      <c r="F19" s="78"/>
    </row>
    <row r="20" spans="1:8" s="11" customFormat="1" x14ac:dyDescent="0.25">
      <c r="B20" s="12"/>
      <c r="C20" s="12"/>
      <c r="D20" s="13">
        <f t="shared" si="0"/>
        <v>0</v>
      </c>
      <c r="E20" s="77"/>
      <c r="F20" s="78"/>
    </row>
    <row r="21" spans="1:8" s="11" customFormat="1" x14ac:dyDescent="0.25">
      <c r="B21" s="12"/>
      <c r="C21" s="12"/>
      <c r="D21" s="13">
        <f t="shared" si="0"/>
        <v>0</v>
      </c>
      <c r="E21" s="77"/>
      <c r="F21" s="78"/>
    </row>
    <row r="22" spans="1:8" s="11" customFormat="1" x14ac:dyDescent="0.25">
      <c r="B22" s="12"/>
      <c r="C22" s="12"/>
      <c r="D22" s="13">
        <f t="shared" si="0"/>
        <v>0</v>
      </c>
      <c r="E22" s="77"/>
      <c r="F22" s="78"/>
    </row>
    <row r="23" spans="1:8" s="11" customFormat="1" x14ac:dyDescent="0.25">
      <c r="B23" s="12"/>
      <c r="C23" s="12"/>
      <c r="D23" s="13">
        <f t="shared" si="0"/>
        <v>0</v>
      </c>
      <c r="E23" s="77"/>
      <c r="F23" s="78"/>
    </row>
    <row r="24" spans="1:8" s="11" customFormat="1" x14ac:dyDescent="0.25">
      <c r="B24" s="12"/>
      <c r="C24" s="12"/>
      <c r="D24" s="13">
        <f t="shared" si="0"/>
        <v>0</v>
      </c>
      <c r="E24" s="77"/>
      <c r="F24" s="78"/>
    </row>
    <row r="25" spans="1:8" s="11" customFormat="1" x14ac:dyDescent="0.25">
      <c r="B25" s="12"/>
      <c r="C25" s="12"/>
      <c r="D25" s="13">
        <f t="shared" si="0"/>
        <v>0</v>
      </c>
      <c r="E25" s="77"/>
      <c r="F25" s="78"/>
    </row>
    <row r="26" spans="1:8" s="11" customFormat="1" x14ac:dyDescent="0.25">
      <c r="B26" s="12"/>
      <c r="C26" s="12"/>
      <c r="D26" s="13">
        <f t="shared" si="0"/>
        <v>0</v>
      </c>
      <c r="E26" s="77"/>
      <c r="F26" s="78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25">
      <c r="D6" t="s">
        <v>7</v>
      </c>
      <c r="E6" s="1">
        <f>E4-C4</f>
        <v>0</v>
      </c>
    </row>
    <row r="7" spans="1:7" x14ac:dyDescent="0.2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25">
      <c r="B14" s="12"/>
      <c r="C14" s="12"/>
      <c r="D14" s="13">
        <f t="shared" si="0"/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8" s="11" customFormat="1" x14ac:dyDescent="0.25">
      <c r="B17" s="12"/>
      <c r="C17" s="12"/>
      <c r="D17" s="13">
        <f t="shared" si="0"/>
        <v>0</v>
      </c>
      <c r="E17" s="77"/>
      <c r="F17" s="78"/>
    </row>
    <row r="18" spans="1:8" s="11" customFormat="1" x14ac:dyDescent="0.25">
      <c r="B18" s="12"/>
      <c r="C18" s="12"/>
      <c r="D18" s="13">
        <f t="shared" si="0"/>
        <v>0</v>
      </c>
      <c r="E18" s="77"/>
      <c r="F18" s="78"/>
    </row>
    <row r="19" spans="1:8" s="11" customFormat="1" x14ac:dyDescent="0.25">
      <c r="B19" s="12"/>
      <c r="C19" s="12"/>
      <c r="D19" s="13">
        <f t="shared" si="0"/>
        <v>0</v>
      </c>
      <c r="E19" s="77"/>
      <c r="F19" s="78"/>
    </row>
    <row r="20" spans="1:8" s="11" customFormat="1" x14ac:dyDescent="0.25">
      <c r="B20" s="12"/>
      <c r="C20" s="12"/>
      <c r="D20" s="13">
        <f t="shared" si="0"/>
        <v>0</v>
      </c>
      <c r="E20" s="77"/>
      <c r="F20" s="78"/>
    </row>
    <row r="21" spans="1:8" s="11" customFormat="1" x14ac:dyDescent="0.25">
      <c r="B21" s="12"/>
      <c r="C21" s="12"/>
      <c r="D21" s="13">
        <f t="shared" si="0"/>
        <v>0</v>
      </c>
      <c r="E21" s="77"/>
      <c r="F21" s="78"/>
    </row>
    <row r="22" spans="1:8" s="11" customFormat="1" x14ac:dyDescent="0.25">
      <c r="B22" s="12"/>
      <c r="C22" s="12"/>
      <c r="D22" s="13">
        <f t="shared" si="0"/>
        <v>0</v>
      </c>
      <c r="E22" s="77"/>
      <c r="F22" s="78"/>
    </row>
    <row r="23" spans="1:8" s="11" customFormat="1" x14ac:dyDescent="0.25">
      <c r="B23" s="12"/>
      <c r="C23" s="12"/>
      <c r="D23" s="13">
        <f t="shared" si="0"/>
        <v>0</v>
      </c>
      <c r="E23" s="77"/>
      <c r="F23" s="78"/>
    </row>
    <row r="24" spans="1:8" s="11" customFormat="1" x14ac:dyDescent="0.25">
      <c r="B24" s="12"/>
      <c r="C24" s="12"/>
      <c r="D24" s="13">
        <f t="shared" si="0"/>
        <v>0</v>
      </c>
      <c r="E24" s="77"/>
      <c r="F24" s="78"/>
    </row>
    <row r="25" spans="1:8" s="11" customFormat="1" x14ac:dyDescent="0.25">
      <c r="B25" s="12"/>
      <c r="C25" s="12"/>
      <c r="D25" s="13">
        <f t="shared" si="0"/>
        <v>0</v>
      </c>
      <c r="E25" s="77"/>
      <c r="F25" s="78"/>
    </row>
    <row r="26" spans="1:8" s="11" customFormat="1" x14ac:dyDescent="0.25">
      <c r="B26" s="12"/>
      <c r="C26" s="12"/>
      <c r="D26" s="13">
        <f t="shared" si="0"/>
        <v>0</v>
      </c>
      <c r="E26" s="77"/>
      <c r="F26" s="78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13</v>
      </c>
    </row>
    <row r="3" spans="1:7" x14ac:dyDescent="0.25">
      <c r="B3" s="8"/>
    </row>
    <row r="4" spans="1:7" x14ac:dyDescent="0.25">
      <c r="B4" t="s">
        <v>3</v>
      </c>
      <c r="C4" s="37">
        <f>'Accounting Statement'!C12</f>
        <v>35352</v>
      </c>
      <c r="D4" t="s">
        <v>4</v>
      </c>
      <c r="E4" s="37">
        <f>'Accounting Statement'!D12</f>
        <v>26071</v>
      </c>
    </row>
    <row r="6" spans="1:7" x14ac:dyDescent="0.25">
      <c r="D6" t="s">
        <v>7</v>
      </c>
      <c r="E6" s="1">
        <f>E4-C4</f>
        <v>-9281</v>
      </c>
    </row>
    <row r="7" spans="1:7" x14ac:dyDescent="0.25">
      <c r="D7" t="s">
        <v>41</v>
      </c>
      <c r="E7" s="6">
        <f>IF(AND(C4=0,E4=0),0,IF(C4=0,1,IF(E4=0,-1,(E4-C4)/C4)))</f>
        <v>-0.26253111563702197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9</v>
      </c>
    </row>
    <row r="10" spans="1:7" ht="15.75" x14ac:dyDescent="0.3">
      <c r="B10" s="19" t="s">
        <v>43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25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8" s="11" customFormat="1" x14ac:dyDescent="0.25">
      <c r="B17" s="12"/>
      <c r="C17" s="12"/>
      <c r="D17" s="13">
        <f t="shared" si="0"/>
        <v>0</v>
      </c>
      <c r="E17" s="77"/>
      <c r="F17" s="78"/>
    </row>
    <row r="18" spans="1:8" s="11" customFormat="1" x14ac:dyDescent="0.25">
      <c r="B18" s="12"/>
      <c r="C18" s="12"/>
      <c r="D18" s="13">
        <f t="shared" si="0"/>
        <v>0</v>
      </c>
      <c r="E18" s="77"/>
      <c r="F18" s="78"/>
    </row>
    <row r="19" spans="1:8" s="11" customFormat="1" x14ac:dyDescent="0.25">
      <c r="B19" s="12"/>
      <c r="C19" s="12"/>
      <c r="D19" s="13">
        <f t="shared" si="0"/>
        <v>0</v>
      </c>
      <c r="E19" s="77"/>
      <c r="F19" s="78"/>
    </row>
    <row r="20" spans="1:8" s="11" customFormat="1" x14ac:dyDescent="0.25">
      <c r="B20" s="12"/>
      <c r="C20" s="12"/>
      <c r="D20" s="13">
        <f t="shared" si="0"/>
        <v>0</v>
      </c>
      <c r="E20" s="77"/>
      <c r="F20" s="78"/>
    </row>
    <row r="21" spans="1:8" s="11" customFormat="1" x14ac:dyDescent="0.25">
      <c r="B21" s="12"/>
      <c r="C21" s="12"/>
      <c r="D21" s="13">
        <f t="shared" si="0"/>
        <v>0</v>
      </c>
      <c r="E21" s="77"/>
      <c r="F21" s="78"/>
    </row>
    <row r="22" spans="1:8" s="11" customFormat="1" x14ac:dyDescent="0.25">
      <c r="B22" s="12"/>
      <c r="C22" s="12"/>
      <c r="D22" s="13">
        <f t="shared" si="0"/>
        <v>0</v>
      </c>
      <c r="E22" s="77"/>
      <c r="F22" s="78"/>
    </row>
    <row r="23" spans="1:8" s="11" customFormat="1" x14ac:dyDescent="0.25">
      <c r="B23" s="12"/>
      <c r="C23" s="12"/>
      <c r="D23" s="13">
        <f t="shared" si="0"/>
        <v>0</v>
      </c>
      <c r="E23" s="77"/>
      <c r="F23" s="78"/>
    </row>
    <row r="24" spans="1:8" s="11" customFormat="1" x14ac:dyDescent="0.25">
      <c r="B24" s="12"/>
      <c r="C24" s="12"/>
      <c r="D24" s="13">
        <f t="shared" si="0"/>
        <v>0</v>
      </c>
      <c r="E24" s="77"/>
      <c r="F24" s="78"/>
    </row>
    <row r="25" spans="1:8" s="11" customFormat="1" x14ac:dyDescent="0.25">
      <c r="B25" s="12"/>
      <c r="C25" s="12"/>
      <c r="D25" s="13">
        <f t="shared" si="0"/>
        <v>0</v>
      </c>
      <c r="E25" s="77"/>
      <c r="F25" s="78"/>
    </row>
    <row r="26" spans="1:8" s="11" customFormat="1" x14ac:dyDescent="0.25">
      <c r="B26" s="12"/>
      <c r="C26" s="12"/>
      <c r="D26" s="13">
        <f t="shared" si="0"/>
        <v>0</v>
      </c>
      <c r="E26" s="77"/>
      <c r="F26" s="78"/>
    </row>
    <row r="27" spans="1:8" s="11" customFormat="1" x14ac:dyDescent="0.25">
      <c r="B27" s="12"/>
      <c r="C27" s="12"/>
      <c r="D27" s="13">
        <f t="shared" si="0"/>
        <v>0</v>
      </c>
      <c r="E27" s="77"/>
      <c r="F27" s="78"/>
    </row>
    <row r="28" spans="1:8" x14ac:dyDescent="0.2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RowHeight="16.5" x14ac:dyDescent="0.3"/>
  <cols>
    <col min="1" max="1" width="6.85546875" style="61" bestFit="1" customWidth="1"/>
    <col min="2" max="2" width="11.28515625" style="61" customWidth="1"/>
    <col min="3" max="3" width="10.7109375" style="61" customWidth="1"/>
    <col min="4" max="4" width="10.42578125" style="61" bestFit="1" customWidth="1"/>
    <col min="5" max="5" width="9.85546875" style="61" customWidth="1"/>
    <col min="6" max="6" width="12.5703125" style="61" customWidth="1"/>
    <col min="7" max="16384" width="9.140625" style="61"/>
  </cols>
  <sheetData>
    <row r="1" spans="2:7" x14ac:dyDescent="0.3">
      <c r="B1" s="66" t="s">
        <v>47</v>
      </c>
    </row>
    <row r="3" spans="2:7" x14ac:dyDescent="0.3">
      <c r="B3" s="62"/>
    </row>
    <row r="4" spans="2:7" x14ac:dyDescent="0.3">
      <c r="B4" s="61" t="s">
        <v>48</v>
      </c>
      <c r="C4" s="67">
        <f>'Accounting Statement'!D13</f>
        <v>15743</v>
      </c>
      <c r="D4" s="61" t="s">
        <v>49</v>
      </c>
      <c r="E4" s="67">
        <f>'Accounting Statement'!D8</f>
        <v>20883</v>
      </c>
    </row>
    <row r="6" spans="2:7" x14ac:dyDescent="0.3">
      <c r="D6" s="68" t="s">
        <v>50</v>
      </c>
      <c r="E6" s="61" t="str">
        <f>IF(C4&gt;(2*E4),"Yes - Please explain below","No")</f>
        <v>No</v>
      </c>
    </row>
    <row r="7" spans="2:7" x14ac:dyDescent="0.3">
      <c r="E7" s="69"/>
    </row>
    <row r="8" spans="2:7" x14ac:dyDescent="0.3">
      <c r="E8" s="62" t="s">
        <v>51</v>
      </c>
      <c r="F8" s="62" t="s">
        <v>51</v>
      </c>
      <c r="G8" s="62" t="s">
        <v>51</v>
      </c>
    </row>
    <row r="9" spans="2:7" x14ac:dyDescent="0.3">
      <c r="B9" s="62" t="s">
        <v>52</v>
      </c>
    </row>
    <row r="10" spans="2:7" x14ac:dyDescent="0.3">
      <c r="C10" s="63" t="s">
        <v>53</v>
      </c>
      <c r="E10" s="63"/>
    </row>
    <row r="11" spans="2:7" x14ac:dyDescent="0.3">
      <c r="C11" s="63" t="s">
        <v>54</v>
      </c>
      <c r="E11" s="63"/>
    </row>
    <row r="12" spans="2:7" x14ac:dyDescent="0.3">
      <c r="C12" s="63" t="s">
        <v>55</v>
      </c>
      <c r="E12" s="63"/>
    </row>
    <row r="13" spans="2:7" x14ac:dyDescent="0.3">
      <c r="C13" s="63" t="s">
        <v>56</v>
      </c>
      <c r="E13" s="63"/>
    </row>
    <row r="14" spans="2:7" x14ac:dyDescent="0.3">
      <c r="C14" s="63" t="s">
        <v>57</v>
      </c>
      <c r="E14" s="63"/>
    </row>
    <row r="15" spans="2:7" x14ac:dyDescent="0.3">
      <c r="C15" s="63" t="s">
        <v>58</v>
      </c>
      <c r="E15" s="63"/>
    </row>
    <row r="16" spans="2:7" x14ac:dyDescent="0.3">
      <c r="C16" s="63" t="s">
        <v>59</v>
      </c>
      <c r="E16" s="63"/>
    </row>
    <row r="17" spans="2:7" x14ac:dyDescent="0.3">
      <c r="F17" s="64">
        <f>SUM(E10:E16)</f>
        <v>0</v>
      </c>
    </row>
    <row r="19" spans="2:7" x14ac:dyDescent="0.3">
      <c r="B19" s="62" t="s">
        <v>60</v>
      </c>
      <c r="E19" s="63"/>
    </row>
    <row r="20" spans="2:7" x14ac:dyDescent="0.3">
      <c r="F20" s="64">
        <f>E19</f>
        <v>0</v>
      </c>
    </row>
    <row r="21" spans="2:7" ht="17.25" thickBot="1" x14ac:dyDescent="0.35">
      <c r="B21" s="62" t="s">
        <v>61</v>
      </c>
      <c r="G21" s="65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3</v>
      </c>
      <c r="C4" s="37">
        <f>'Accounting Statement'!C16</f>
        <v>8834</v>
      </c>
      <c r="D4" t="s">
        <v>4</v>
      </c>
      <c r="E4" s="37">
        <f>'Accounting Statement'!D16</f>
        <v>8834</v>
      </c>
    </row>
    <row r="6" spans="1:7" x14ac:dyDescent="0.25">
      <c r="D6" t="s">
        <v>7</v>
      </c>
      <c r="E6" s="1">
        <f>E4-C4</f>
        <v>0</v>
      </c>
    </row>
    <row r="7" spans="1:7" x14ac:dyDescent="0.2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9" t="s">
        <v>15</v>
      </c>
    </row>
    <row r="11" spans="1:7" ht="15.75" x14ac:dyDescent="0.3">
      <c r="B11" s="1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25">
      <c r="A13" s="16"/>
      <c r="B13" s="13"/>
      <c r="C13" s="13"/>
      <c r="D13" s="13">
        <f>C13-B13</f>
        <v>0</v>
      </c>
      <c r="E13" s="82"/>
      <c r="F13" s="83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12" s="11" customFormat="1" x14ac:dyDescent="0.25">
      <c r="B17" s="12"/>
      <c r="C17" s="12"/>
      <c r="D17" s="13">
        <f t="shared" si="0"/>
        <v>0</v>
      </c>
      <c r="E17" s="77"/>
      <c r="F17" s="78"/>
    </row>
    <row r="18" spans="1:12" s="11" customFormat="1" x14ac:dyDescent="0.25">
      <c r="B18" s="12"/>
      <c r="C18" s="12"/>
      <c r="D18" s="13">
        <f t="shared" si="0"/>
        <v>0</v>
      </c>
      <c r="E18" s="77"/>
      <c r="F18" s="78"/>
      <c r="L18" s="20"/>
    </row>
    <row r="19" spans="1:12" s="11" customFormat="1" x14ac:dyDescent="0.25">
      <c r="B19" s="12"/>
      <c r="C19" s="12"/>
      <c r="D19" s="13">
        <f t="shared" si="0"/>
        <v>0</v>
      </c>
      <c r="E19" s="77"/>
      <c r="F19" s="78"/>
    </row>
    <row r="20" spans="1:12" s="11" customFormat="1" x14ac:dyDescent="0.25">
      <c r="B20" s="12"/>
      <c r="C20" s="12"/>
      <c r="D20" s="13">
        <f t="shared" si="0"/>
        <v>0</v>
      </c>
      <c r="E20" s="77"/>
      <c r="F20" s="78"/>
    </row>
    <row r="21" spans="1:12" s="11" customFormat="1" x14ac:dyDescent="0.25">
      <c r="B21" s="12"/>
      <c r="C21" s="12"/>
      <c r="D21" s="13">
        <f t="shared" si="0"/>
        <v>0</v>
      </c>
      <c r="E21" s="77"/>
      <c r="F21" s="78"/>
    </row>
    <row r="22" spans="1:12" s="11" customFormat="1" x14ac:dyDescent="0.25">
      <c r="B22" s="12"/>
      <c r="C22" s="12"/>
      <c r="D22" s="13">
        <f t="shared" si="0"/>
        <v>0</v>
      </c>
      <c r="E22" s="77"/>
      <c r="F22" s="78"/>
    </row>
    <row r="23" spans="1:12" s="11" customFormat="1" x14ac:dyDescent="0.25">
      <c r="B23" s="12"/>
      <c r="C23" s="12"/>
      <c r="D23" s="13">
        <f t="shared" si="0"/>
        <v>0</v>
      </c>
      <c r="E23" s="77"/>
      <c r="F23" s="78"/>
    </row>
    <row r="24" spans="1:12" s="11" customFormat="1" x14ac:dyDescent="0.25">
      <c r="B24" s="12"/>
      <c r="C24" s="12"/>
      <c r="D24" s="13">
        <f t="shared" si="0"/>
        <v>0</v>
      </c>
      <c r="E24" s="77"/>
      <c r="F24" s="78"/>
    </row>
    <row r="25" spans="1:12" s="11" customFormat="1" x14ac:dyDescent="0.25">
      <c r="B25" s="12"/>
      <c r="C25" s="12"/>
      <c r="D25" s="13">
        <f t="shared" si="0"/>
        <v>0</v>
      </c>
      <c r="E25" s="77"/>
      <c r="F25" s="78"/>
    </row>
    <row r="26" spans="1:12" s="11" customFormat="1" x14ac:dyDescent="0.25">
      <c r="B26" s="12"/>
      <c r="C26" s="12"/>
      <c r="D26" s="13">
        <f t="shared" si="0"/>
        <v>0</v>
      </c>
      <c r="E26" s="77"/>
      <c r="F26" s="78"/>
    </row>
    <row r="27" spans="1:12" s="11" customFormat="1" x14ac:dyDescent="0.25">
      <c r="B27" s="12"/>
      <c r="C27" s="12"/>
      <c r="D27" s="13">
        <f t="shared" si="0"/>
        <v>0</v>
      </c>
      <c r="E27" s="77"/>
      <c r="F27" s="78"/>
    </row>
    <row r="28" spans="1:12" x14ac:dyDescent="0.2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12" x14ac:dyDescent="0.25">
      <c r="H29" s="2"/>
    </row>
    <row r="30" spans="1:12" x14ac:dyDescent="0.25">
      <c r="F30" s="7"/>
    </row>
    <row r="31" spans="1:12" x14ac:dyDescent="0.25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16</v>
      </c>
    </row>
    <row r="3" spans="1:7" x14ac:dyDescent="0.25">
      <c r="B3" s="8"/>
    </row>
    <row r="4" spans="1:7" x14ac:dyDescent="0.25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25">
      <c r="D6" t="s">
        <v>7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2"/>
      <c r="F12" s="83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25">
      <c r="B14" s="12"/>
      <c r="C14" s="12"/>
      <c r="D14" s="13">
        <f t="shared" si="0"/>
        <v>0</v>
      </c>
      <c r="E14" s="77"/>
      <c r="F14" s="78"/>
    </row>
    <row r="15" spans="1:7" s="11" customFormat="1" x14ac:dyDescent="0.25">
      <c r="B15" s="12"/>
      <c r="C15" s="12"/>
      <c r="D15" s="13">
        <f t="shared" si="0"/>
        <v>0</v>
      </c>
      <c r="E15" s="77"/>
      <c r="F15" s="78"/>
    </row>
    <row r="16" spans="1:7" s="11" customFormat="1" x14ac:dyDescent="0.25">
      <c r="B16" s="12"/>
      <c r="C16" s="12"/>
      <c r="D16" s="13">
        <f t="shared" si="0"/>
        <v>0</v>
      </c>
      <c r="E16" s="77"/>
      <c r="F16" s="78"/>
    </row>
    <row r="17" spans="1:12" s="11" customFormat="1" x14ac:dyDescent="0.25">
      <c r="B17" s="12"/>
      <c r="C17" s="12"/>
      <c r="D17" s="13">
        <f t="shared" si="0"/>
        <v>0</v>
      </c>
      <c r="E17" s="77"/>
      <c r="F17" s="78"/>
      <c r="L17" s="20"/>
    </row>
    <row r="18" spans="1:12" s="11" customFormat="1" x14ac:dyDescent="0.25">
      <c r="B18" s="12"/>
      <c r="C18" s="12"/>
      <c r="D18" s="13">
        <f t="shared" si="0"/>
        <v>0</v>
      </c>
      <c r="E18" s="77"/>
      <c r="F18" s="78"/>
    </row>
    <row r="19" spans="1:12" s="11" customFormat="1" x14ac:dyDescent="0.25">
      <c r="B19" s="12"/>
      <c r="C19" s="12"/>
      <c r="D19" s="13">
        <f t="shared" si="0"/>
        <v>0</v>
      </c>
      <c r="E19" s="77"/>
      <c r="F19" s="78"/>
    </row>
    <row r="20" spans="1:12" s="11" customFormat="1" x14ac:dyDescent="0.25">
      <c r="B20" s="12"/>
      <c r="C20" s="12"/>
      <c r="D20" s="13">
        <f t="shared" si="0"/>
        <v>0</v>
      </c>
      <c r="E20" s="77"/>
      <c r="F20" s="78"/>
    </row>
    <row r="21" spans="1:12" s="11" customFormat="1" x14ac:dyDescent="0.25">
      <c r="B21" s="12"/>
      <c r="C21" s="12"/>
      <c r="D21" s="13">
        <f t="shared" si="0"/>
        <v>0</v>
      </c>
      <c r="E21" s="77"/>
      <c r="F21" s="78"/>
    </row>
    <row r="22" spans="1:12" s="11" customFormat="1" x14ac:dyDescent="0.25">
      <c r="B22" s="12"/>
      <c r="C22" s="12"/>
      <c r="D22" s="13">
        <f t="shared" si="0"/>
        <v>0</v>
      </c>
      <c r="E22" s="77"/>
      <c r="F22" s="78"/>
    </row>
    <row r="23" spans="1:12" s="11" customFormat="1" x14ac:dyDescent="0.25">
      <c r="B23" s="12"/>
      <c r="C23" s="12"/>
      <c r="D23" s="13">
        <f t="shared" si="0"/>
        <v>0</v>
      </c>
      <c r="E23" s="77"/>
      <c r="F23" s="78"/>
    </row>
    <row r="24" spans="1:12" s="11" customFormat="1" x14ac:dyDescent="0.25">
      <c r="B24" s="12"/>
      <c r="C24" s="12"/>
      <c r="D24" s="13">
        <f t="shared" si="0"/>
        <v>0</v>
      </c>
      <c r="E24" s="77"/>
      <c r="F24" s="78"/>
    </row>
    <row r="25" spans="1:12" s="11" customFormat="1" x14ac:dyDescent="0.25">
      <c r="B25" s="12"/>
      <c r="C25" s="12"/>
      <c r="D25" s="13">
        <f t="shared" si="0"/>
        <v>0</v>
      </c>
      <c r="E25" s="77"/>
      <c r="F25" s="78"/>
    </row>
    <row r="26" spans="1:12" s="11" customFormat="1" x14ac:dyDescent="0.25">
      <c r="B26" s="12"/>
      <c r="C26" s="12"/>
      <c r="D26" s="13">
        <f t="shared" si="0"/>
        <v>0</v>
      </c>
      <c r="E26" s="77"/>
      <c r="F26" s="78"/>
    </row>
    <row r="27" spans="1:12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12" x14ac:dyDescent="0.25">
      <c r="H28" s="2"/>
    </row>
    <row r="29" spans="1:12" x14ac:dyDescent="0.25">
      <c r="F29" s="7"/>
    </row>
    <row r="30" spans="1:12" x14ac:dyDescent="0.25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Valerie Taylor</cp:lastModifiedBy>
  <cp:lastPrinted>2023-06-30T12:35:59Z</cp:lastPrinted>
  <dcterms:created xsi:type="dcterms:W3CDTF">2023-03-10T09:35:56Z</dcterms:created>
  <dcterms:modified xsi:type="dcterms:W3CDTF">2024-06-30T22:50:10Z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